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PC\Desktop\ITA ปี 68\OIT\O12 แผนการใช้จ่ายงบประมาณประจำปีและการรายงานผล\"/>
    </mc:Choice>
  </mc:AlternateContent>
  <xr:revisionPtr revIDLastSave="0" documentId="13_ncr:1_{2A9DB651-E80E-4026-B649-571A4B7021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ภ.เชียงแสน" sheetId="11" r:id="rId1"/>
  </sheets>
  <definedNames>
    <definedName name="_xlnm.Print_Area" localSheetId="0">สภ.เชียงแสน!$A$7:$L$60</definedName>
    <definedName name="_xlnm.Print_Titles" localSheetId="0">สภ.เชียงแสน!$1:$6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1" l="1"/>
  <c r="K34" i="11" l="1"/>
  <c r="K16" i="11" l="1"/>
  <c r="K17" i="11"/>
  <c r="D49" i="11"/>
  <c r="I49" i="11"/>
  <c r="K44" i="11"/>
  <c r="K33" i="11"/>
  <c r="K32" i="11"/>
  <c r="K9" i="11"/>
  <c r="J33" i="11"/>
  <c r="K49" i="11" l="1"/>
  <c r="K45" i="11"/>
  <c r="J45" i="11"/>
  <c r="J44" i="11"/>
  <c r="J23" i="11" l="1"/>
  <c r="K28" i="11" l="1"/>
  <c r="K27" i="11"/>
  <c r="J28" i="11"/>
  <c r="J27" i="11"/>
  <c r="J30" i="11"/>
  <c r="K30" i="11"/>
  <c r="J32" i="11"/>
  <c r="K31" i="11"/>
  <c r="J42" i="11"/>
  <c r="J40" i="11"/>
  <c r="J38" i="11"/>
  <c r="K42" i="11"/>
  <c r="K38" i="11"/>
  <c r="K40" i="11"/>
  <c r="K36" i="11"/>
  <c r="J36" i="11"/>
  <c r="J18" i="11"/>
  <c r="J16" i="11"/>
  <c r="J26" i="11" l="1"/>
  <c r="J31" i="11"/>
  <c r="K23" i="11"/>
  <c r="J9" i="11" l="1"/>
  <c r="J49" i="11" s="1"/>
</calcChain>
</file>

<file path=xl/sharedStrings.xml><?xml version="1.0" encoding="utf-8"?>
<sst xmlns="http://schemas.openxmlformats.org/spreadsheetml/2006/main" count="205" uniqueCount="71">
  <si>
    <t>งบประมาณ/แหล่งที่จัดสรร/สนับสนุน</t>
  </si>
  <si>
    <t>ที่</t>
  </si>
  <si>
    <t>สตช.</t>
  </si>
  <si>
    <t>หน่วยงาน</t>
  </si>
  <si>
    <t>อปท.</t>
  </si>
  <si>
    <t>อื่นๆ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</si>
  <si>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</si>
  <si>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</si>
  <si>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</si>
  <si>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</si>
  <si>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</si>
  <si>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</si>
  <si>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</si>
  <si>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</si>
  <si>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</si>
  <si>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</si>
  <si>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</si>
  <si>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</si>
  <si>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</si>
  <si>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</si>
  <si>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</si>
  <si>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</si>
  <si>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</si>
  <si>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</si>
  <si>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</si>
  <si>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รวม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</si>
  <si>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</si>
  <si>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</si>
  <si>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</si>
  <si>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</si>
  <si>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</si>
  <si>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</si>
  <si>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</si>
  <si>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</si>
  <si>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</si>
  <si>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</si>
  <si>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</si>
  <si>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5. อินเตอร์เน็ต</t>
  </si>
  <si>
    <t>ผลการดำเนินการ</t>
  </si>
  <si>
    <t>ผลการเบิกจ่าย</t>
  </si>
  <si>
    <t>คิดเป็นร้อยละ</t>
  </si>
  <si>
    <t>ปัญหา / อุปสรรค
แนวทางการแก้ไข</t>
  </si>
  <si>
    <t>คงเหลือ</t>
  </si>
  <si>
    <t>ไม่มี</t>
  </si>
  <si>
    <t>เป็นไปตามเป้าหมาย</t>
  </si>
  <si>
    <t>ชื่อโครงการ /กิจกรรม</t>
  </si>
  <si>
    <t>4. ไปรษณีย์</t>
  </si>
  <si>
    <t>-</t>
  </si>
  <si>
    <t>รอจัดสรรงบประมาณเพิ่ม</t>
  </si>
  <si>
    <t>รายงานผลการใช้จ่ายงบประมาณ สถานีตำรวจภูธรเชียงแสน</t>
  </si>
  <si>
    <t>ค่าตอบแทนด่านตรวจ/จุดตรวจ</t>
  </si>
  <si>
    <t xml:space="preserve"> - สกัดกั้นและปราบปรามเครือข่าย</t>
  </si>
  <si>
    <t xml:space="preserve">  - </t>
  </si>
  <si>
    <t xml:space="preserve">ค่าสาธารณูปโภคประจำด่านตรวจ </t>
  </si>
  <si>
    <t xml:space="preserve">   การค้ายาเสพติดในประเทศและ</t>
  </si>
  <si>
    <t xml:space="preserve"> - </t>
  </si>
  <si>
    <t xml:space="preserve">   อาชญากรรมข้ามชาติ และบริหาร</t>
  </si>
  <si>
    <t xml:space="preserve">   จัดการสกัดกั้นยาเสพติด</t>
  </si>
  <si>
    <t>พ.ต.ท.หญิง</t>
  </si>
  <si>
    <t>( ณภัท  พุ้ยน้อย )</t>
  </si>
  <si>
    <t>สว.ธร.สภ.เขียงแสน</t>
  </si>
  <si>
    <t>ผู้รายงาน</t>
  </si>
  <si>
    <t>พ.ต.อ.</t>
  </si>
  <si>
    <t>ผกก.สภ.เชียงแสน</t>
  </si>
  <si>
    <t>-  ทราบ</t>
  </si>
  <si>
    <t>ประจำปีงบประมาณ พ.ศ.2568 ไตรมาส 1 - 2 (เดือน ต.ค.67 - มี.ค.68)</t>
  </si>
  <si>
    <t>ข้อมูล ณ วันที่ 31 มีนาคม 2568</t>
  </si>
  <si>
    <t>การรักษาความปลอดภัยและให้บริการแก่นักท่องเที่ยว</t>
  </si>
  <si>
    <t>โครงการรณรงค์ป้องกันและแก้ไขปัญหาอุบัติเหตุทางถนนช่วงเทศกาลสำคัญ</t>
  </si>
  <si>
    <t>( อนุพันธ์  กันถารัตน์ )</t>
  </si>
  <si>
    <t>โครงการจัดตั้งชุด ชป. สืบสวนฯ แก้ปัญหายาเสพติดชายแดนภาคเหนือ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</si>
</sst>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28"/>
      <name val="TH SarabunPSK"/>
      <family val="2"/>
    </font>
    <font>
      <sz val="18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 style="medium">
        <color rgb="FF002060"/>
      </top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/>
      <diagonal/>
    </border>
    <border>
      <left style="thin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auto="1"/>
      </right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 style="medium">
        <color rgb="FF002060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5">
    <xf numFmtId="0" fontId="0" fillId="0" borderId="0" xfId="0"/>
    <xf numFmtId="4" fontId="3" fillId="9" borderId="2" xfId="1" applyNumberFormat="1" applyFont="1" applyFill="1" applyBorder="1" applyAlignment="1">
      <alignment horizontal="right"/>
    </xf>
    <xf numFmtId="4" fontId="3" fillId="9" borderId="2" xfId="0" applyNumberFormat="1" applyFont="1" applyFill="1" applyBorder="1" applyAlignment="1">
      <alignment horizontal="right" shrinkToFit="1"/>
    </xf>
    <xf numFmtId="164" fontId="3" fillId="8" borderId="2" xfId="1" applyFont="1" applyFill="1" applyBorder="1" applyAlignment="1">
      <alignment horizontal="center"/>
    </xf>
    <xf numFmtId="4" fontId="3" fillId="11" borderId="2" xfId="1" applyNumberFormat="1" applyFont="1" applyFill="1" applyBorder="1" applyAlignment="1">
      <alignment horizontal="right"/>
    </xf>
    <xf numFmtId="4" fontId="3" fillId="12" borderId="2" xfId="1" applyNumberFormat="1" applyFont="1" applyFill="1" applyBorder="1" applyAlignment="1">
      <alignment horizontal="right" vertical="center"/>
    </xf>
    <xf numFmtId="164" fontId="3" fillId="9" borderId="2" xfId="1" applyFont="1" applyFill="1" applyBorder="1" applyAlignment="1">
      <alignment horizontal="center"/>
    </xf>
    <xf numFmtId="4" fontId="3" fillId="12" borderId="2" xfId="1" applyNumberFormat="1" applyFont="1" applyFill="1" applyBorder="1" applyAlignment="1">
      <alignment horizontal="right"/>
    </xf>
    <xf numFmtId="164" fontId="3" fillId="12" borderId="2" xfId="1" applyFont="1" applyFill="1" applyBorder="1" applyAlignment="1">
      <alignment horizontal="center"/>
    </xf>
    <xf numFmtId="4" fontId="3" fillId="12" borderId="2" xfId="0" applyNumberFormat="1" applyFont="1" applyFill="1" applyBorder="1" applyAlignment="1">
      <alignment horizontal="right" shrinkToFit="1"/>
    </xf>
    <xf numFmtId="4" fontId="3" fillId="7" borderId="2" xfId="1" applyNumberFormat="1" applyFont="1" applyFill="1" applyBorder="1" applyAlignment="1">
      <alignment horizontal="right"/>
    </xf>
    <xf numFmtId="4" fontId="3" fillId="4" borderId="2" xfId="1" applyNumberFormat="1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center" shrinkToFit="1"/>
    </xf>
    <xf numFmtId="0" fontId="3" fillId="9" borderId="2" xfId="0" applyFont="1" applyFill="1" applyBorder="1"/>
    <xf numFmtId="4" fontId="3" fillId="8" borderId="2" xfId="1" applyNumberFormat="1" applyFont="1" applyFill="1" applyBorder="1" applyAlignment="1">
      <alignment horizontal="right"/>
    </xf>
    <xf numFmtId="4" fontId="3" fillId="8" borderId="2" xfId="0" applyNumberFormat="1" applyFont="1" applyFill="1" applyBorder="1" applyAlignment="1">
      <alignment horizontal="right" shrinkToFit="1"/>
    </xf>
    <xf numFmtId="4" fontId="3" fillId="3" borderId="2" xfId="1" applyNumberFormat="1" applyFont="1" applyFill="1" applyBorder="1" applyAlignment="1">
      <alignment horizontal="right"/>
    </xf>
    <xf numFmtId="4" fontId="3" fillId="3" borderId="2" xfId="0" applyNumberFormat="1" applyFont="1" applyFill="1" applyBorder="1" applyAlignment="1">
      <alignment horizontal="right" shrinkToFit="1"/>
    </xf>
    <xf numFmtId="4" fontId="3" fillId="6" borderId="2" xfId="1" applyNumberFormat="1" applyFont="1" applyFill="1" applyBorder="1" applyAlignment="1">
      <alignment horizontal="right" vertical="center"/>
    </xf>
    <xf numFmtId="4" fontId="3" fillId="6" borderId="2" xfId="0" applyNumberFormat="1" applyFont="1" applyFill="1" applyBorder="1" applyAlignment="1">
      <alignment horizontal="right" shrinkToFit="1"/>
    </xf>
    <xf numFmtId="4" fontId="3" fillId="5" borderId="2" xfId="1" applyNumberFormat="1" applyFont="1" applyFill="1" applyBorder="1" applyAlignment="1">
      <alignment horizontal="right" vertical="center"/>
    </xf>
    <xf numFmtId="4" fontId="3" fillId="5" borderId="2" xfId="0" applyNumberFormat="1" applyFont="1" applyFill="1" applyBorder="1" applyAlignment="1">
      <alignment horizontal="right" shrinkToFit="1"/>
    </xf>
    <xf numFmtId="4" fontId="3" fillId="4" borderId="21" xfId="1" applyNumberFormat="1" applyFont="1" applyFill="1" applyBorder="1" applyAlignment="1">
      <alignment horizontal="right"/>
    </xf>
    <xf numFmtId="4" fontId="3" fillId="7" borderId="18" xfId="1" applyNumberFormat="1" applyFont="1" applyFill="1" applyBorder="1" applyAlignment="1">
      <alignment horizontal="right"/>
    </xf>
    <xf numFmtId="4" fontId="3" fillId="12" borderId="5" xfId="1" applyNumberFormat="1" applyFont="1" applyFill="1" applyBorder="1" applyAlignment="1">
      <alignment horizontal="right" vertical="center"/>
    </xf>
    <xf numFmtId="4" fontId="3" fillId="9" borderId="5" xfId="1" applyNumberFormat="1" applyFont="1" applyFill="1" applyBorder="1" applyAlignment="1">
      <alignment horizontal="right"/>
    </xf>
    <xf numFmtId="164" fontId="3" fillId="9" borderId="5" xfId="1" applyFont="1" applyFill="1" applyBorder="1" applyAlignment="1">
      <alignment horizontal="right"/>
    </xf>
    <xf numFmtId="4" fontId="3" fillId="2" borderId="21" xfId="1" applyNumberFormat="1" applyFont="1" applyFill="1" applyBorder="1" applyAlignment="1">
      <alignment horizontal="right"/>
    </xf>
    <xf numFmtId="4" fontId="3" fillId="13" borderId="5" xfId="1" applyNumberFormat="1" applyFont="1" applyFill="1" applyBorder="1" applyAlignment="1">
      <alignment horizontal="right"/>
    </xf>
    <xf numFmtId="4" fontId="3" fillId="12" borderId="21" xfId="1" applyNumberFormat="1" applyFont="1" applyFill="1" applyBorder="1" applyAlignment="1">
      <alignment horizontal="right"/>
    </xf>
    <xf numFmtId="4" fontId="3" fillId="2" borderId="5" xfId="1" applyNumberFormat="1" applyFont="1" applyFill="1" applyBorder="1" applyAlignment="1">
      <alignment horizontal="right"/>
    </xf>
    <xf numFmtId="4" fontId="3" fillId="7" borderId="21" xfId="1" applyNumberFormat="1" applyFont="1" applyFill="1" applyBorder="1" applyAlignment="1">
      <alignment horizontal="right"/>
    </xf>
    <xf numFmtId="4" fontId="3" fillId="5" borderId="3" xfId="1" applyNumberFormat="1" applyFont="1" applyFill="1" applyBorder="1" applyAlignment="1">
      <alignment horizontal="right" vertical="center"/>
    </xf>
    <xf numFmtId="4" fontId="3" fillId="14" borderId="21" xfId="1" applyNumberFormat="1" applyFont="1" applyFill="1" applyBorder="1" applyAlignment="1">
      <alignment horizontal="right"/>
    </xf>
    <xf numFmtId="0" fontId="3" fillId="10" borderId="34" xfId="0" applyFont="1" applyFill="1" applyBorder="1" applyAlignment="1">
      <alignment horizontal="center" vertical="center"/>
    </xf>
    <xf numFmtId="4" fontId="3" fillId="10" borderId="34" xfId="0" applyNumberFormat="1" applyFont="1" applyFill="1" applyBorder="1" applyAlignment="1">
      <alignment horizontal="right" vertical="center"/>
    </xf>
    <xf numFmtId="4" fontId="3" fillId="10" borderId="34" xfId="0" applyNumberFormat="1" applyFont="1" applyFill="1" applyBorder="1" applyAlignment="1">
      <alignment horizontal="right" vertical="center" shrinkToFit="1"/>
    </xf>
    <xf numFmtId="0" fontId="4" fillId="10" borderId="35" xfId="0" applyFont="1" applyFill="1" applyBorder="1" applyAlignment="1">
      <alignment shrinkToFit="1"/>
    </xf>
    <xf numFmtId="4" fontId="3" fillId="10" borderId="34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shrinkToFit="1"/>
    </xf>
    <xf numFmtId="4" fontId="3" fillId="13" borderId="21" xfId="1" applyNumberFormat="1" applyFont="1" applyFill="1" applyBorder="1" applyAlignment="1">
      <alignment horizontal="right" vertical="center"/>
    </xf>
    <xf numFmtId="0" fontId="3" fillId="5" borderId="16" xfId="0" applyFont="1" applyFill="1" applyBorder="1" applyAlignment="1">
      <alignment horizontal="center"/>
    </xf>
    <xf numFmtId="0" fontId="3" fillId="5" borderId="2" xfId="0" applyFont="1" applyFill="1" applyBorder="1"/>
    <xf numFmtId="164" fontId="3" fillId="5" borderId="2" xfId="1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 vertical="center" shrinkToFit="1"/>
    </xf>
    <xf numFmtId="0" fontId="4" fillId="0" borderId="0" xfId="0" applyFont="1"/>
    <xf numFmtId="0" fontId="3" fillId="7" borderId="21" xfId="0" applyFont="1" applyFill="1" applyBorder="1"/>
    <xf numFmtId="0" fontId="3" fillId="7" borderId="21" xfId="0" applyFont="1" applyFill="1" applyBorder="1" applyAlignment="1">
      <alignment shrinkToFit="1"/>
    </xf>
    <xf numFmtId="164" fontId="3" fillId="7" borderId="21" xfId="1" applyFont="1" applyFill="1" applyBorder="1" applyAlignment="1">
      <alignment horizontal="center"/>
    </xf>
    <xf numFmtId="4" fontId="3" fillId="7" borderId="21" xfId="0" applyNumberFormat="1" applyFont="1" applyFill="1" applyBorder="1" applyAlignment="1">
      <alignment horizontal="right" shrinkToFit="1"/>
    </xf>
    <xf numFmtId="0" fontId="3" fillId="7" borderId="22" xfId="0" applyFont="1" applyFill="1" applyBorder="1" applyAlignment="1">
      <alignment shrinkToFit="1"/>
    </xf>
    <xf numFmtId="0" fontId="3" fillId="7" borderId="2" xfId="0" applyFont="1" applyFill="1" applyBorder="1"/>
    <xf numFmtId="0" fontId="3" fillId="7" borderId="2" xfId="0" applyFont="1" applyFill="1" applyBorder="1" applyAlignment="1">
      <alignment horizontal="center" shrinkToFit="1"/>
    </xf>
    <xf numFmtId="164" fontId="3" fillId="7" borderId="2" xfId="1" applyFont="1" applyFill="1" applyBorder="1" applyAlignment="1">
      <alignment horizontal="center"/>
    </xf>
    <xf numFmtId="4" fontId="3" fillId="7" borderId="2" xfId="0" applyNumberFormat="1" applyFont="1" applyFill="1" applyBorder="1" applyAlignment="1">
      <alignment horizontal="right" shrinkToFit="1"/>
    </xf>
    <xf numFmtId="0" fontId="3" fillId="7" borderId="13" xfId="0" applyFont="1" applyFill="1" applyBorder="1" applyAlignment="1">
      <alignment horizontal="center" vertical="center" shrinkToFit="1"/>
    </xf>
    <xf numFmtId="0" fontId="3" fillId="7" borderId="18" xfId="0" applyFont="1" applyFill="1" applyBorder="1"/>
    <xf numFmtId="0" fontId="3" fillId="7" borderId="18" xfId="0" applyFont="1" applyFill="1" applyBorder="1" applyAlignment="1">
      <alignment horizontal="center" shrinkToFit="1"/>
    </xf>
    <xf numFmtId="164" fontId="3" fillId="7" borderId="18" xfId="1" applyFont="1" applyFill="1" applyBorder="1" applyAlignment="1">
      <alignment horizontal="center"/>
    </xf>
    <xf numFmtId="4" fontId="3" fillId="7" borderId="18" xfId="0" applyNumberFormat="1" applyFont="1" applyFill="1" applyBorder="1" applyAlignment="1">
      <alignment horizontal="right" shrinkToFit="1"/>
    </xf>
    <xf numFmtId="0" fontId="3" fillId="7" borderId="19" xfId="0" applyFont="1" applyFill="1" applyBorder="1" applyAlignment="1">
      <alignment horizontal="center" vertical="center" shrinkToFit="1"/>
    </xf>
    <xf numFmtId="0" fontId="3" fillId="12" borderId="2" xfId="0" applyFont="1" applyFill="1" applyBorder="1"/>
    <xf numFmtId="0" fontId="3" fillId="12" borderId="2" xfId="0" applyFont="1" applyFill="1" applyBorder="1" applyAlignment="1">
      <alignment shrinkToFit="1"/>
    </xf>
    <xf numFmtId="0" fontId="3" fillId="12" borderId="13" xfId="0" applyFont="1" applyFill="1" applyBorder="1" applyAlignment="1">
      <alignment horizontal="center" vertical="center" shrinkToFit="1"/>
    </xf>
    <xf numFmtId="0" fontId="3" fillId="12" borderId="5" xfId="0" applyFont="1" applyFill="1" applyBorder="1"/>
    <xf numFmtId="0" fontId="3" fillId="12" borderId="5" xfId="0" applyFont="1" applyFill="1" applyBorder="1" applyAlignment="1">
      <alignment shrinkToFit="1"/>
    </xf>
    <xf numFmtId="4" fontId="3" fillId="12" borderId="5" xfId="1" applyNumberFormat="1" applyFont="1" applyFill="1" applyBorder="1" applyAlignment="1">
      <alignment horizontal="right"/>
    </xf>
    <xf numFmtId="164" fontId="3" fillId="12" borderId="5" xfId="1" applyFont="1" applyFill="1" applyBorder="1" applyAlignment="1">
      <alignment horizontal="center"/>
    </xf>
    <xf numFmtId="4" fontId="3" fillId="12" borderId="5" xfId="0" applyNumberFormat="1" applyFont="1" applyFill="1" applyBorder="1" applyAlignment="1">
      <alignment horizontal="right" shrinkToFit="1"/>
    </xf>
    <xf numFmtId="0" fontId="3" fillId="12" borderId="15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3" fillId="2" borderId="25" xfId="0" applyNumberFormat="1" applyFont="1" applyFill="1" applyBorder="1" applyAlignment="1">
      <alignment horizontal="center"/>
    </xf>
    <xf numFmtId="4" fontId="3" fillId="2" borderId="26" xfId="0" applyNumberFormat="1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11" borderId="30" xfId="0" applyFont="1" applyFill="1" applyBorder="1"/>
    <xf numFmtId="164" fontId="3" fillId="11" borderId="30" xfId="1" applyFont="1" applyFill="1" applyBorder="1" applyAlignment="1">
      <alignment vertical="center"/>
    </xf>
    <xf numFmtId="4" fontId="3" fillId="11" borderId="30" xfId="1" applyNumberFormat="1" applyFont="1" applyFill="1" applyBorder="1" applyAlignment="1">
      <alignment horizontal="right"/>
    </xf>
    <xf numFmtId="164" fontId="3" fillId="11" borderId="30" xfId="1" applyFont="1" applyFill="1" applyBorder="1" applyAlignment="1">
      <alignment horizontal="center"/>
    </xf>
    <xf numFmtId="4" fontId="3" fillId="11" borderId="30" xfId="0" applyNumberFormat="1" applyFont="1" applyFill="1" applyBorder="1" applyAlignment="1">
      <alignment horizontal="right" shrinkToFit="1"/>
    </xf>
    <xf numFmtId="0" fontId="3" fillId="11" borderId="31" xfId="0" applyFont="1" applyFill="1" applyBorder="1" applyAlignment="1">
      <alignment shrinkToFit="1"/>
    </xf>
    <xf numFmtId="0" fontId="3" fillId="11" borderId="2" xfId="0" applyFont="1" applyFill="1" applyBorder="1" applyAlignment="1">
      <alignment horizontal="left"/>
    </xf>
    <xf numFmtId="164" fontId="3" fillId="11" borderId="2" xfId="1" applyFont="1" applyFill="1" applyBorder="1" applyAlignment="1">
      <alignment horizontal="center"/>
    </xf>
    <xf numFmtId="4" fontId="3" fillId="11" borderId="2" xfId="0" applyNumberFormat="1" applyFont="1" applyFill="1" applyBorder="1" applyAlignment="1">
      <alignment horizontal="right" shrinkToFit="1"/>
    </xf>
    <xf numFmtId="0" fontId="3" fillId="11" borderId="13" xfId="0" applyFont="1" applyFill="1" applyBorder="1" applyAlignment="1">
      <alignment shrinkToFit="1"/>
    </xf>
    <xf numFmtId="0" fontId="3" fillId="12" borderId="2" xfId="0" applyFont="1" applyFill="1" applyBorder="1" applyAlignment="1">
      <alignment vertical="top"/>
    </xf>
    <xf numFmtId="0" fontId="3" fillId="12" borderId="2" xfId="0" applyFont="1" applyFill="1" applyBorder="1" applyAlignment="1">
      <alignment horizontal="center" vertical="center" shrinkToFit="1"/>
    </xf>
    <xf numFmtId="164" fontId="3" fillId="12" borderId="2" xfId="1" applyFont="1" applyFill="1" applyBorder="1" applyAlignment="1">
      <alignment horizontal="right" vertical="center"/>
    </xf>
    <xf numFmtId="4" fontId="3" fillId="12" borderId="2" xfId="0" applyNumberFormat="1" applyFont="1" applyFill="1" applyBorder="1" applyAlignment="1">
      <alignment horizontal="right" vertical="center" shrinkToFit="1"/>
    </xf>
    <xf numFmtId="164" fontId="4" fillId="12" borderId="2" xfId="1" applyFont="1" applyFill="1" applyBorder="1" applyAlignment="1">
      <alignment vertical="top"/>
    </xf>
    <xf numFmtId="164" fontId="3" fillId="12" borderId="2" xfId="1" applyFont="1" applyFill="1" applyBorder="1" applyAlignment="1">
      <alignment vertical="center"/>
    </xf>
    <xf numFmtId="0" fontId="3" fillId="12" borderId="13" xfId="0" applyFont="1" applyFill="1" applyBorder="1" applyAlignment="1">
      <alignment vertical="center" shrinkToFit="1"/>
    </xf>
    <xf numFmtId="0" fontId="3" fillId="12" borderId="5" xfId="0" applyFont="1" applyFill="1" applyBorder="1" applyAlignment="1">
      <alignment vertical="top"/>
    </xf>
    <xf numFmtId="164" fontId="4" fillId="12" borderId="5" xfId="1" applyFont="1" applyFill="1" applyBorder="1" applyAlignment="1">
      <alignment vertical="top"/>
    </xf>
    <xf numFmtId="164" fontId="3" fillId="12" borderId="5" xfId="1" applyFont="1" applyFill="1" applyBorder="1" applyAlignment="1">
      <alignment vertical="center"/>
    </xf>
    <xf numFmtId="4" fontId="3" fillId="12" borderId="5" xfId="0" applyNumberFormat="1" applyFont="1" applyFill="1" applyBorder="1" applyAlignment="1">
      <alignment horizontal="right" vertical="center" shrinkToFit="1"/>
    </xf>
    <xf numFmtId="0" fontId="3" fillId="12" borderId="15" xfId="0" applyFont="1" applyFill="1" applyBorder="1" applyAlignment="1">
      <alignment vertical="center" shrinkToFit="1"/>
    </xf>
    <xf numFmtId="0" fontId="3" fillId="14" borderId="21" xfId="0" applyFont="1" applyFill="1" applyBorder="1"/>
    <xf numFmtId="0" fontId="3" fillId="14" borderId="21" xfId="0" applyFont="1" applyFill="1" applyBorder="1" applyAlignment="1">
      <alignment horizontal="center" shrinkToFit="1"/>
    </xf>
    <xf numFmtId="4" fontId="3" fillId="14" borderId="21" xfId="0" applyNumberFormat="1" applyFont="1" applyFill="1" applyBorder="1" applyAlignment="1">
      <alignment horizontal="right" shrinkToFit="1"/>
    </xf>
    <xf numFmtId="0" fontId="3" fillId="14" borderId="22" xfId="0" applyFont="1" applyFill="1" applyBorder="1" applyAlignment="1">
      <alignment shrinkToFit="1"/>
    </xf>
    <xf numFmtId="0" fontId="3" fillId="9" borderId="2" xfId="0" applyFont="1" applyFill="1" applyBorder="1" applyAlignment="1">
      <alignment horizontal="center" shrinkToFit="1"/>
    </xf>
    <xf numFmtId="164" fontId="3" fillId="9" borderId="2" xfId="1" applyFont="1" applyFill="1" applyBorder="1" applyAlignment="1">
      <alignment horizontal="right"/>
    </xf>
    <xf numFmtId="0" fontId="3" fillId="9" borderId="13" xfId="0" applyFont="1" applyFill="1" applyBorder="1" applyAlignment="1">
      <alignment horizontal="center" vertical="center" shrinkToFit="1"/>
    </xf>
    <xf numFmtId="0" fontId="3" fillId="9" borderId="2" xfId="0" applyFont="1" applyFill="1" applyBorder="1" applyAlignment="1">
      <alignment shrinkToFit="1"/>
    </xf>
    <xf numFmtId="0" fontId="3" fillId="9" borderId="5" xfId="0" applyFont="1" applyFill="1" applyBorder="1" applyAlignment="1">
      <alignment vertical="top"/>
    </xf>
    <xf numFmtId="0" fontId="3" fillId="9" borderId="5" xfId="0" applyFont="1" applyFill="1" applyBorder="1" applyAlignment="1">
      <alignment horizontal="center" shrinkToFit="1"/>
    </xf>
    <xf numFmtId="0" fontId="3" fillId="13" borderId="21" xfId="0" applyFont="1" applyFill="1" applyBorder="1"/>
    <xf numFmtId="0" fontId="3" fillId="13" borderId="21" xfId="0" applyFont="1" applyFill="1" applyBorder="1" applyAlignment="1">
      <alignment horizontal="center" shrinkToFit="1"/>
    </xf>
    <xf numFmtId="164" fontId="3" fillId="13" borderId="21" xfId="1" applyFont="1" applyFill="1" applyBorder="1" applyAlignment="1">
      <alignment horizontal="right"/>
    </xf>
    <xf numFmtId="4" fontId="3" fillId="13" borderId="21" xfId="0" applyNumberFormat="1" applyFont="1" applyFill="1" applyBorder="1" applyAlignment="1">
      <alignment horizontal="right" shrinkToFit="1"/>
    </xf>
    <xf numFmtId="0" fontId="3" fillId="13" borderId="22" xfId="0" applyFont="1" applyFill="1" applyBorder="1" applyAlignment="1">
      <alignment shrinkToFit="1"/>
    </xf>
    <xf numFmtId="0" fontId="4" fillId="13" borderId="5" xfId="0" applyFont="1" applyFill="1" applyBorder="1"/>
    <xf numFmtId="0" fontId="3" fillId="13" borderId="5" xfId="0" applyFont="1" applyFill="1" applyBorder="1" applyAlignment="1">
      <alignment shrinkToFit="1"/>
    </xf>
    <xf numFmtId="164" fontId="3" fillId="13" borderId="5" xfId="1" applyFont="1" applyFill="1" applyBorder="1"/>
    <xf numFmtId="4" fontId="3" fillId="13" borderId="5" xfId="0" applyNumberFormat="1" applyFont="1" applyFill="1" applyBorder="1" applyAlignment="1">
      <alignment horizontal="right" shrinkToFit="1"/>
    </xf>
    <xf numFmtId="0" fontId="3" fillId="13" borderId="15" xfId="0" applyFont="1" applyFill="1" applyBorder="1" applyAlignment="1">
      <alignment shrinkToFit="1"/>
    </xf>
    <xf numFmtId="0" fontId="3" fillId="2" borderId="21" xfId="0" applyFont="1" applyFill="1" applyBorder="1"/>
    <xf numFmtId="0" fontId="3" fillId="2" borderId="21" xfId="0" applyFont="1" applyFill="1" applyBorder="1" applyAlignment="1">
      <alignment horizontal="center" shrinkToFit="1"/>
    </xf>
    <xf numFmtId="164" fontId="3" fillId="2" borderId="21" xfId="1" applyFont="1" applyFill="1" applyBorder="1" applyAlignment="1">
      <alignment horizontal="center"/>
    </xf>
    <xf numFmtId="4" fontId="3" fillId="2" borderId="21" xfId="0" applyNumberFormat="1" applyFont="1" applyFill="1" applyBorder="1" applyAlignment="1">
      <alignment horizontal="right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5" xfId="0" applyFont="1" applyFill="1" applyBorder="1"/>
    <xf numFmtId="0" fontId="3" fillId="2" borderId="5" xfId="0" applyFont="1" applyFill="1" applyBorder="1" applyAlignment="1">
      <alignment shrinkToFit="1"/>
    </xf>
    <xf numFmtId="164" fontId="3" fillId="2" borderId="5" xfId="1" applyFont="1" applyFill="1" applyBorder="1"/>
    <xf numFmtId="4" fontId="3" fillId="2" borderId="5" xfId="0" applyNumberFormat="1" applyFont="1" applyFill="1" applyBorder="1" applyAlignment="1">
      <alignment horizontal="right" shrinkToFit="1"/>
    </xf>
    <xf numFmtId="0" fontId="3" fillId="2" borderId="15" xfId="0" applyFont="1" applyFill="1" applyBorder="1" applyAlignment="1">
      <alignment shrinkToFit="1"/>
    </xf>
    <xf numFmtId="0" fontId="3" fillId="12" borderId="21" xfId="0" applyFont="1" applyFill="1" applyBorder="1"/>
    <xf numFmtId="0" fontId="3" fillId="12" borderId="21" xfId="0" applyFont="1" applyFill="1" applyBorder="1" applyAlignment="1">
      <alignment horizontal="center" shrinkToFit="1"/>
    </xf>
    <xf numFmtId="164" fontId="3" fillId="12" borderId="21" xfId="1" applyFont="1" applyFill="1" applyBorder="1" applyAlignment="1">
      <alignment horizontal="center"/>
    </xf>
    <xf numFmtId="4" fontId="3" fillId="12" borderId="21" xfId="0" applyNumberFormat="1" applyFont="1" applyFill="1" applyBorder="1" applyAlignment="1">
      <alignment horizontal="right" shrinkToFit="1"/>
    </xf>
    <xf numFmtId="0" fontId="3" fillId="12" borderId="22" xfId="0" applyFont="1" applyFill="1" applyBorder="1" applyAlignment="1">
      <alignment shrinkToFit="1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/>
    <xf numFmtId="164" fontId="3" fillId="4" borderId="21" xfId="1" applyFont="1" applyFill="1" applyBorder="1" applyAlignment="1">
      <alignment horizontal="center"/>
    </xf>
    <xf numFmtId="4" fontId="3" fillId="4" borderId="21" xfId="0" applyNumberFormat="1" applyFont="1" applyFill="1" applyBorder="1" applyAlignment="1">
      <alignment horizontal="right" shrinkToFit="1"/>
    </xf>
    <xf numFmtId="0" fontId="3" fillId="4" borderId="16" xfId="0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horizontal="center" shrinkToFit="1"/>
    </xf>
    <xf numFmtId="164" fontId="3" fillId="4" borderId="2" xfId="1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 vertical="center" shrinkToFit="1"/>
    </xf>
    <xf numFmtId="0" fontId="3" fillId="9" borderId="16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 shrinkToFit="1"/>
    </xf>
    <xf numFmtId="0" fontId="3" fillId="9" borderId="13" xfId="0" applyFont="1" applyFill="1" applyBorder="1" applyAlignment="1">
      <alignment shrinkToFit="1"/>
    </xf>
    <xf numFmtId="0" fontId="3" fillId="8" borderId="16" xfId="0" applyFont="1" applyFill="1" applyBorder="1" applyAlignment="1">
      <alignment horizontal="center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 shrinkToFit="1"/>
    </xf>
    <xf numFmtId="0" fontId="3" fillId="8" borderId="13" xfId="0" applyFont="1" applyFill="1" applyBorder="1" applyAlignment="1">
      <alignment horizontal="center" shrinkToFit="1"/>
    </xf>
    <xf numFmtId="0" fontId="3" fillId="8" borderId="2" xfId="0" applyFont="1" applyFill="1" applyBorder="1" applyAlignment="1">
      <alignment shrinkToFit="1"/>
    </xf>
    <xf numFmtId="0" fontId="3" fillId="8" borderId="13" xfId="0" applyFont="1" applyFill="1" applyBorder="1" applyAlignment="1">
      <alignment shrinkToFit="1"/>
    </xf>
    <xf numFmtId="0" fontId="3" fillId="3" borderId="16" xfId="0" applyFont="1" applyFill="1" applyBorder="1" applyAlignment="1">
      <alignment horizont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shrinkToFit="1"/>
    </xf>
    <xf numFmtId="164" fontId="3" fillId="3" borderId="2" xfId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shrinkToFit="1"/>
    </xf>
    <xf numFmtId="0" fontId="3" fillId="3" borderId="2" xfId="0" applyFont="1" applyFill="1" applyBorder="1" applyAlignment="1">
      <alignment shrinkToFit="1"/>
    </xf>
    <xf numFmtId="0" fontId="3" fillId="3" borderId="13" xfId="0" applyFont="1" applyFill="1" applyBorder="1" applyAlignment="1">
      <alignment shrinkToFit="1"/>
    </xf>
    <xf numFmtId="0" fontId="3" fillId="6" borderId="16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 shrinkToFit="1"/>
    </xf>
    <xf numFmtId="164" fontId="3" fillId="6" borderId="2" xfId="1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 shrinkToFit="1"/>
    </xf>
    <xf numFmtId="0" fontId="3" fillId="6" borderId="2" xfId="0" applyFont="1" applyFill="1" applyBorder="1" applyAlignment="1">
      <alignment shrinkToFit="1"/>
    </xf>
    <xf numFmtId="0" fontId="3" fillId="6" borderId="13" xfId="0" applyFont="1" applyFill="1" applyBorder="1" applyAlignment="1">
      <alignment shrinkToFit="1"/>
    </xf>
    <xf numFmtId="0" fontId="3" fillId="5" borderId="13" xfId="0" applyFont="1" applyFill="1" applyBorder="1" applyAlignment="1">
      <alignment shrinkToFit="1"/>
    </xf>
    <xf numFmtId="0" fontId="3" fillId="5" borderId="32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shrinkToFit="1"/>
    </xf>
    <xf numFmtId="164" fontId="3" fillId="5" borderId="3" xfId="1" applyFont="1" applyFill="1" applyBorder="1" applyAlignment="1">
      <alignment horizontal="center"/>
    </xf>
    <xf numFmtId="4" fontId="3" fillId="5" borderId="3" xfId="0" applyNumberFormat="1" applyFont="1" applyFill="1" applyBorder="1" applyAlignment="1">
      <alignment horizontal="right" shrinkToFit="1"/>
    </xf>
    <xf numFmtId="0" fontId="3" fillId="5" borderId="14" xfId="0" applyFont="1" applyFill="1" applyBorder="1" applyAlignment="1">
      <alignment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" fontId="4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right" shrinkToFit="1"/>
    </xf>
    <xf numFmtId="0" fontId="4" fillId="0" borderId="0" xfId="0" applyFont="1" applyAlignment="1">
      <alignment shrinkToFit="1"/>
    </xf>
    <xf numFmtId="4" fontId="4" fillId="0" borderId="0" xfId="0" applyNumberFormat="1" applyFont="1" applyAlignment="1">
      <alignment horizontal="right"/>
    </xf>
    <xf numFmtId="0" fontId="3" fillId="5" borderId="14" xfId="0" applyFont="1" applyFill="1" applyBorder="1" applyAlignment="1">
      <alignment horizontal="center" shrinkToFit="1"/>
    </xf>
    <xf numFmtId="0" fontId="3" fillId="4" borderId="22" xfId="0" applyFont="1" applyFill="1" applyBorder="1" applyAlignment="1">
      <alignment horizontal="center" shrinkToFit="1"/>
    </xf>
    <xf numFmtId="0" fontId="4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4" fillId="10" borderId="33" xfId="0" applyFont="1" applyFill="1" applyBorder="1" applyAlignment="1">
      <alignment horizontal="center"/>
    </xf>
    <xf numFmtId="0" fontId="4" fillId="10" borderId="34" xfId="0" applyFont="1" applyFill="1" applyBorder="1" applyAlignment="1">
      <alignment horizontal="center"/>
    </xf>
    <xf numFmtId="0" fontId="3" fillId="11" borderId="29" xfId="0" applyFont="1" applyFill="1" applyBorder="1" applyAlignment="1">
      <alignment horizontal="center" vertical="top"/>
    </xf>
    <xf numFmtId="0" fontId="3" fillId="11" borderId="16" xfId="0" applyFont="1" applyFill="1" applyBorder="1" applyAlignment="1">
      <alignment horizontal="center" vertical="top"/>
    </xf>
    <xf numFmtId="0" fontId="3" fillId="11" borderId="17" xfId="0" applyFont="1" applyFill="1" applyBorder="1" applyAlignment="1">
      <alignment horizontal="center" vertical="top"/>
    </xf>
    <xf numFmtId="0" fontId="5" fillId="10" borderId="6" xfId="0" applyFont="1" applyFill="1" applyBorder="1" applyAlignment="1">
      <alignment horizontal="center"/>
    </xf>
    <xf numFmtId="0" fontId="5" fillId="10" borderId="7" xfId="0" applyFont="1" applyFill="1" applyBorder="1" applyAlignment="1">
      <alignment horizontal="center"/>
    </xf>
    <xf numFmtId="0" fontId="5" fillId="10" borderId="8" xfId="0" applyFont="1" applyFill="1" applyBorder="1" applyAlignment="1">
      <alignment horizontal="center"/>
    </xf>
    <xf numFmtId="0" fontId="5" fillId="10" borderId="9" xfId="0" applyFont="1" applyFill="1" applyBorder="1" applyAlignment="1">
      <alignment horizontal="center"/>
    </xf>
    <xf numFmtId="0" fontId="5" fillId="10" borderId="0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4" fontId="3" fillId="2" borderId="4" xfId="0" applyNumberFormat="1" applyFont="1" applyFill="1" applyBorder="1" applyAlignment="1">
      <alignment horizontal="center" vertical="center" shrinkToFit="1"/>
    </xf>
    <xf numFmtId="4" fontId="3" fillId="2" borderId="1" xfId="0" applyNumberFormat="1" applyFont="1" applyFill="1" applyBorder="1" applyAlignment="1">
      <alignment horizontal="center" vertical="center" shrinkToFit="1"/>
    </xf>
    <xf numFmtId="4" fontId="3" fillId="2" borderId="26" xfId="0" applyNumberFormat="1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CC66"/>
      <color rgb="FFFF66FF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505114</xdr:colOff>
      <xdr:row>50</xdr:row>
      <xdr:rowOff>317500</xdr:rowOff>
    </xdr:from>
    <xdr:to>
      <xdr:col>2</xdr:col>
      <xdr:colOff>1354109</xdr:colOff>
      <xdr:row>53</xdr:row>
      <xdr:rowOff>635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C64827F7-3624-DAFD-82A2-BC71FE6EA87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2159" y="15961591"/>
          <a:ext cx="848995" cy="6356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404092</xdr:colOff>
      <xdr:row>50</xdr:row>
      <xdr:rowOff>296748</xdr:rowOff>
    </xdr:from>
    <xdr:to>
      <xdr:col>8</xdr:col>
      <xdr:colOff>764886</xdr:colOff>
      <xdr:row>52</xdr:row>
      <xdr:rowOff>259773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AB537A3-F890-AF3A-E9AB-E5F3B0119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5683" y="16258339"/>
          <a:ext cx="938067" cy="612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L55"/>
  <sheetViews>
    <sheetView tabSelected="1" zoomScale="66" zoomScaleNormal="66" zoomScaleSheetLayoutView="66" workbookViewId="0">
      <selection activeCell="R58" sqref="R58"/>
    </sheetView>
  </sheetViews>
  <sheetFormatPr defaultColWidth="9" defaultRowHeight="24"/>
  <cols>
    <col min="1" max="1" width="6" style="45" customWidth="1"/>
    <col min="2" max="2" width="63.7109375" style="45" customWidth="1"/>
    <col min="3" max="3" width="32.140625" style="45" customWidth="1"/>
    <col min="4" max="4" width="13.140625" style="178" bestFit="1" customWidth="1"/>
    <col min="5" max="5" width="9.42578125" style="45" bestFit="1" customWidth="1"/>
    <col min="6" max="6" width="10.7109375" style="45" bestFit="1" customWidth="1"/>
    <col min="7" max="8" width="8.5703125" style="45" customWidth="1"/>
    <col min="9" max="9" width="13.5703125" style="176" bestFit="1" customWidth="1"/>
    <col min="10" max="10" width="11.28515625" style="176" bestFit="1" customWidth="1"/>
    <col min="11" max="11" width="13.140625" style="176" bestFit="1" customWidth="1"/>
    <col min="12" max="12" width="23.28515625" style="177" bestFit="1" customWidth="1"/>
    <col min="13" max="16384" width="9" style="45"/>
  </cols>
  <sheetData>
    <row r="1" spans="1:12" ht="42.6" customHeight="1">
      <c r="A1" s="189" t="s">
        <v>49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1"/>
    </row>
    <row r="2" spans="1:12" ht="41.25">
      <c r="A2" s="192" t="s">
        <v>65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4"/>
    </row>
    <row r="3" spans="1:12" ht="42" thickBot="1">
      <c r="A3" s="192" t="s">
        <v>66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4"/>
    </row>
    <row r="4" spans="1:12">
      <c r="A4" s="70"/>
      <c r="B4" s="196" t="s">
        <v>45</v>
      </c>
      <c r="C4" s="196" t="s">
        <v>38</v>
      </c>
      <c r="D4" s="195" t="s">
        <v>0</v>
      </c>
      <c r="E4" s="195"/>
      <c r="F4" s="195"/>
      <c r="G4" s="195"/>
      <c r="H4" s="195"/>
      <c r="I4" s="202" t="s">
        <v>39</v>
      </c>
      <c r="J4" s="202" t="s">
        <v>42</v>
      </c>
      <c r="K4" s="202" t="s">
        <v>40</v>
      </c>
      <c r="L4" s="199" t="s">
        <v>41</v>
      </c>
    </row>
    <row r="5" spans="1:12">
      <c r="A5" s="71" t="s">
        <v>1</v>
      </c>
      <c r="B5" s="197"/>
      <c r="C5" s="197"/>
      <c r="D5" s="72" t="s">
        <v>2</v>
      </c>
      <c r="E5" s="73" t="s">
        <v>3</v>
      </c>
      <c r="F5" s="73" t="s">
        <v>3</v>
      </c>
      <c r="G5" s="73" t="s">
        <v>4</v>
      </c>
      <c r="H5" s="73" t="s">
        <v>5</v>
      </c>
      <c r="I5" s="203"/>
      <c r="J5" s="203"/>
      <c r="K5" s="203"/>
      <c r="L5" s="200"/>
    </row>
    <row r="6" spans="1:12" ht="24.75" thickBot="1">
      <c r="A6" s="74"/>
      <c r="B6" s="198"/>
      <c r="C6" s="198"/>
      <c r="D6" s="75"/>
      <c r="E6" s="76" t="s">
        <v>6</v>
      </c>
      <c r="F6" s="76" t="s">
        <v>7</v>
      </c>
      <c r="G6" s="76"/>
      <c r="H6" s="76"/>
      <c r="I6" s="204"/>
      <c r="J6" s="204"/>
      <c r="K6" s="204"/>
      <c r="L6" s="201"/>
    </row>
    <row r="7" spans="1:12" ht="23.45" customHeight="1">
      <c r="A7" s="186">
        <v>1</v>
      </c>
      <c r="B7" s="77" t="s">
        <v>9</v>
      </c>
      <c r="C7" s="78"/>
      <c r="D7" s="79"/>
      <c r="E7" s="80"/>
      <c r="F7" s="80"/>
      <c r="G7" s="80"/>
      <c r="H7" s="80"/>
      <c r="I7" s="81"/>
      <c r="J7" s="81"/>
      <c r="K7" s="81"/>
      <c r="L7" s="82"/>
    </row>
    <row r="8" spans="1:12" ht="23.45" customHeight="1">
      <c r="A8" s="187"/>
      <c r="B8" s="83" t="s">
        <v>10</v>
      </c>
      <c r="C8" s="84"/>
      <c r="D8" s="4"/>
      <c r="E8" s="84"/>
      <c r="F8" s="84"/>
      <c r="G8" s="84"/>
      <c r="H8" s="84"/>
      <c r="I8" s="85"/>
      <c r="J8" s="85"/>
      <c r="K8" s="85"/>
      <c r="L8" s="86"/>
    </row>
    <row r="9" spans="1:12" ht="23.45" customHeight="1">
      <c r="A9" s="187"/>
      <c r="B9" s="87" t="s">
        <v>29</v>
      </c>
      <c r="C9" s="88" t="s">
        <v>44</v>
      </c>
      <c r="D9" s="5">
        <v>37700</v>
      </c>
      <c r="E9" s="89" t="s">
        <v>8</v>
      </c>
      <c r="F9" s="89" t="s">
        <v>8</v>
      </c>
      <c r="G9" s="89" t="s">
        <v>8</v>
      </c>
      <c r="H9" s="89" t="s">
        <v>8</v>
      </c>
      <c r="I9" s="90">
        <v>75400</v>
      </c>
      <c r="J9" s="90">
        <f>SUM(D9-I9)</f>
        <v>-37700</v>
      </c>
      <c r="K9" s="9">
        <f>SUM((I9*100)/D9)</f>
        <v>200</v>
      </c>
      <c r="L9" s="63" t="s">
        <v>48</v>
      </c>
    </row>
    <row r="10" spans="1:12" ht="24" customHeight="1">
      <c r="A10" s="187"/>
      <c r="B10" s="87" t="s">
        <v>34</v>
      </c>
      <c r="C10" s="91"/>
      <c r="D10" s="5"/>
      <c r="E10" s="92"/>
      <c r="F10" s="92"/>
      <c r="G10" s="92"/>
      <c r="H10" s="92"/>
      <c r="I10" s="90"/>
      <c r="J10" s="90"/>
      <c r="K10" s="90"/>
      <c r="L10" s="93"/>
    </row>
    <row r="11" spans="1:12" ht="24" customHeight="1">
      <c r="A11" s="187"/>
      <c r="B11" s="87" t="s">
        <v>35</v>
      </c>
      <c r="C11" s="91"/>
      <c r="D11" s="5"/>
      <c r="E11" s="92"/>
      <c r="F11" s="92"/>
      <c r="G11" s="92"/>
      <c r="H11" s="92"/>
      <c r="I11" s="90"/>
      <c r="J11" s="90"/>
      <c r="K11" s="90"/>
      <c r="L11" s="93"/>
    </row>
    <row r="12" spans="1:12" ht="24" customHeight="1">
      <c r="A12" s="187"/>
      <c r="B12" s="87" t="s">
        <v>36</v>
      </c>
      <c r="C12" s="91"/>
      <c r="D12" s="5"/>
      <c r="E12" s="92"/>
      <c r="F12" s="92"/>
      <c r="G12" s="92"/>
      <c r="H12" s="92"/>
      <c r="I12" s="90"/>
      <c r="J12" s="90"/>
      <c r="K12" s="90"/>
      <c r="L12" s="93"/>
    </row>
    <row r="13" spans="1:12" ht="24" customHeight="1">
      <c r="A13" s="187"/>
      <c r="B13" s="87" t="s">
        <v>46</v>
      </c>
      <c r="C13" s="91"/>
      <c r="D13" s="5"/>
      <c r="E13" s="92"/>
      <c r="F13" s="92"/>
      <c r="G13" s="92"/>
      <c r="H13" s="92"/>
      <c r="I13" s="90"/>
      <c r="J13" s="90"/>
      <c r="K13" s="90"/>
      <c r="L13" s="93"/>
    </row>
    <row r="14" spans="1:12" ht="24" customHeight="1">
      <c r="A14" s="187"/>
      <c r="B14" s="94" t="s">
        <v>37</v>
      </c>
      <c r="C14" s="95"/>
      <c r="D14" s="24"/>
      <c r="E14" s="96"/>
      <c r="F14" s="96"/>
      <c r="G14" s="96"/>
      <c r="H14" s="96"/>
      <c r="I14" s="97"/>
      <c r="J14" s="97"/>
      <c r="K14" s="97"/>
      <c r="L14" s="98"/>
    </row>
    <row r="15" spans="1:12" ht="25.15" customHeight="1">
      <c r="A15" s="187"/>
      <c r="B15" s="99" t="s">
        <v>30</v>
      </c>
      <c r="C15" s="100" t="s">
        <v>44</v>
      </c>
      <c r="D15" s="33"/>
      <c r="E15" s="33"/>
      <c r="F15" s="33"/>
      <c r="G15" s="33"/>
      <c r="H15" s="33"/>
      <c r="I15" s="33"/>
      <c r="J15" s="33"/>
      <c r="K15" s="101"/>
      <c r="L15" s="102"/>
    </row>
    <row r="16" spans="1:12">
      <c r="A16" s="187"/>
      <c r="B16" s="13" t="s">
        <v>11</v>
      </c>
      <c r="C16" s="103"/>
      <c r="D16" s="1">
        <v>40650</v>
      </c>
      <c r="E16" s="104" t="s">
        <v>8</v>
      </c>
      <c r="F16" s="104" t="s">
        <v>8</v>
      </c>
      <c r="G16" s="104" t="s">
        <v>8</v>
      </c>
      <c r="H16" s="104" t="s">
        <v>8</v>
      </c>
      <c r="I16" s="2">
        <v>0</v>
      </c>
      <c r="J16" s="2">
        <f>SUM(D16-I16)</f>
        <v>40650</v>
      </c>
      <c r="K16" s="2">
        <f t="shared" ref="K16:K17" si="0">SUM((I16*100)/D16)</f>
        <v>0</v>
      </c>
      <c r="L16" s="105" t="s">
        <v>43</v>
      </c>
    </row>
    <row r="17" spans="1:12">
      <c r="A17" s="187"/>
      <c r="B17" s="13" t="s">
        <v>12</v>
      </c>
      <c r="C17" s="106"/>
      <c r="D17" s="1">
        <v>8400</v>
      </c>
      <c r="E17" s="104" t="s">
        <v>8</v>
      </c>
      <c r="F17" s="104" t="s">
        <v>8</v>
      </c>
      <c r="G17" s="104" t="s">
        <v>8</v>
      </c>
      <c r="H17" s="104" t="s">
        <v>8</v>
      </c>
      <c r="I17" s="2">
        <v>500</v>
      </c>
      <c r="J17" s="2">
        <f>SUM(D17-I17)</f>
        <v>7900</v>
      </c>
      <c r="K17" s="2">
        <f t="shared" si="0"/>
        <v>5.9523809523809526</v>
      </c>
      <c r="L17" s="105" t="s">
        <v>43</v>
      </c>
    </row>
    <row r="18" spans="1:12">
      <c r="A18" s="187"/>
      <c r="B18" s="13" t="s">
        <v>13</v>
      </c>
      <c r="C18" s="106"/>
      <c r="D18" s="1">
        <v>50950</v>
      </c>
      <c r="E18" s="104" t="s">
        <v>8</v>
      </c>
      <c r="F18" s="104" t="s">
        <v>8</v>
      </c>
      <c r="G18" s="104" t="s">
        <v>8</v>
      </c>
      <c r="H18" s="104" t="s">
        <v>8</v>
      </c>
      <c r="I18" s="2">
        <v>12000</v>
      </c>
      <c r="J18" s="2">
        <f>SUM(D18-I18)</f>
        <v>38950</v>
      </c>
      <c r="K18" s="2">
        <v>100</v>
      </c>
      <c r="L18" s="105" t="s">
        <v>43</v>
      </c>
    </row>
    <row r="19" spans="1:12">
      <c r="A19" s="187"/>
      <c r="B19" s="13" t="s">
        <v>14</v>
      </c>
      <c r="C19" s="106"/>
      <c r="D19" s="1">
        <v>2250</v>
      </c>
      <c r="E19" s="104" t="s">
        <v>8</v>
      </c>
      <c r="F19" s="104" t="s">
        <v>8</v>
      </c>
      <c r="G19" s="104" t="s">
        <v>8</v>
      </c>
      <c r="H19" s="104" t="s">
        <v>8</v>
      </c>
      <c r="I19" s="2" t="s">
        <v>47</v>
      </c>
      <c r="J19" s="2">
        <v>2250</v>
      </c>
      <c r="K19" s="2">
        <v>100</v>
      </c>
      <c r="L19" s="105" t="s">
        <v>43</v>
      </c>
    </row>
    <row r="20" spans="1:12" ht="24.6" customHeight="1">
      <c r="A20" s="187"/>
      <c r="B20" s="107" t="s">
        <v>20</v>
      </c>
      <c r="C20" s="108"/>
      <c r="D20" s="25"/>
      <c r="E20" s="26" t="s">
        <v>47</v>
      </c>
      <c r="F20" s="26" t="s">
        <v>47</v>
      </c>
      <c r="G20" s="26" t="s">
        <v>47</v>
      </c>
      <c r="H20" s="26" t="s">
        <v>47</v>
      </c>
      <c r="I20" s="26">
        <v>112750</v>
      </c>
      <c r="J20" s="26" t="s">
        <v>47</v>
      </c>
      <c r="K20" s="26" t="s">
        <v>47</v>
      </c>
      <c r="L20" s="105" t="s">
        <v>43</v>
      </c>
    </row>
    <row r="21" spans="1:12">
      <c r="A21" s="187"/>
      <c r="B21" s="109" t="s">
        <v>31</v>
      </c>
      <c r="C21" s="110" t="s">
        <v>47</v>
      </c>
      <c r="D21" s="40" t="s">
        <v>8</v>
      </c>
      <c r="E21" s="111" t="s">
        <v>8</v>
      </c>
      <c r="F21" s="111" t="s">
        <v>8</v>
      </c>
      <c r="G21" s="111" t="s">
        <v>8</v>
      </c>
      <c r="H21" s="111" t="s">
        <v>8</v>
      </c>
      <c r="I21" s="112" t="s">
        <v>8</v>
      </c>
      <c r="J21" s="112" t="s">
        <v>8</v>
      </c>
      <c r="K21" s="112" t="s">
        <v>8</v>
      </c>
      <c r="L21" s="113"/>
    </row>
    <row r="22" spans="1:12">
      <c r="A22" s="187"/>
      <c r="B22" s="114"/>
      <c r="C22" s="115"/>
      <c r="D22" s="28"/>
      <c r="E22" s="116"/>
      <c r="F22" s="116"/>
      <c r="G22" s="116"/>
      <c r="H22" s="116"/>
      <c r="I22" s="117"/>
      <c r="J22" s="117"/>
      <c r="K22" s="117"/>
      <c r="L22" s="118"/>
    </row>
    <row r="23" spans="1:12">
      <c r="A23" s="187"/>
      <c r="B23" s="119" t="s">
        <v>32</v>
      </c>
      <c r="C23" s="120" t="s">
        <v>44</v>
      </c>
      <c r="D23" s="27">
        <v>542400</v>
      </c>
      <c r="E23" s="121" t="s">
        <v>8</v>
      </c>
      <c r="F23" s="121" t="s">
        <v>8</v>
      </c>
      <c r="G23" s="121" t="s">
        <v>8</v>
      </c>
      <c r="H23" s="121" t="s">
        <v>8</v>
      </c>
      <c r="I23" s="122">
        <v>545500</v>
      </c>
      <c r="J23" s="122">
        <f>SUM(D23-I23)</f>
        <v>-3100</v>
      </c>
      <c r="K23" s="122">
        <f>SUM((I23*100)/D23)</f>
        <v>100.57153392330383</v>
      </c>
      <c r="L23" s="123" t="s">
        <v>43</v>
      </c>
    </row>
    <row r="24" spans="1:12">
      <c r="A24" s="187"/>
      <c r="B24" s="124"/>
      <c r="C24" s="125"/>
      <c r="D24" s="30"/>
      <c r="E24" s="126"/>
      <c r="F24" s="126"/>
      <c r="G24" s="126"/>
      <c r="H24" s="126"/>
      <c r="I24" s="127"/>
      <c r="J24" s="127"/>
      <c r="K24" s="127"/>
      <c r="L24" s="128"/>
    </row>
    <row r="25" spans="1:12">
      <c r="A25" s="187"/>
      <c r="B25" s="129" t="s">
        <v>15</v>
      </c>
      <c r="C25" s="130" t="s">
        <v>44</v>
      </c>
      <c r="D25" s="29"/>
      <c r="E25" s="131"/>
      <c r="F25" s="131"/>
      <c r="G25" s="131"/>
      <c r="H25" s="131"/>
      <c r="I25" s="132"/>
      <c r="J25" s="132"/>
      <c r="K25" s="132"/>
      <c r="L25" s="133"/>
    </row>
    <row r="26" spans="1:12">
      <c r="A26" s="187"/>
      <c r="B26" s="61" t="s">
        <v>16</v>
      </c>
      <c r="C26" s="62"/>
      <c r="D26" s="7">
        <v>57600</v>
      </c>
      <c r="E26" s="8" t="s">
        <v>8</v>
      </c>
      <c r="F26" s="8" t="s">
        <v>8</v>
      </c>
      <c r="G26" s="8" t="s">
        <v>8</v>
      </c>
      <c r="H26" s="8" t="s">
        <v>8</v>
      </c>
      <c r="I26" s="9">
        <v>80100</v>
      </c>
      <c r="J26" s="9">
        <f>SUM(D26-I26)</f>
        <v>-22500</v>
      </c>
      <c r="K26" s="9">
        <v>100</v>
      </c>
      <c r="L26" s="63" t="s">
        <v>43</v>
      </c>
    </row>
    <row r="27" spans="1:12">
      <c r="A27" s="187"/>
      <c r="B27" s="61" t="s">
        <v>23</v>
      </c>
      <c r="C27" s="62"/>
      <c r="D27" s="7">
        <v>13200</v>
      </c>
      <c r="E27" s="8" t="s">
        <v>8</v>
      </c>
      <c r="F27" s="8" t="s">
        <v>8</v>
      </c>
      <c r="G27" s="8" t="s">
        <v>8</v>
      </c>
      <c r="H27" s="8" t="s">
        <v>8</v>
      </c>
      <c r="I27" s="9">
        <v>14260</v>
      </c>
      <c r="J27" s="9">
        <f>SUM(D27-I27)</f>
        <v>-1060</v>
      </c>
      <c r="K27" s="9">
        <f>SUM((I27*100)/D27)</f>
        <v>108.03030303030303</v>
      </c>
      <c r="L27" s="63" t="s">
        <v>43</v>
      </c>
    </row>
    <row r="28" spans="1:12">
      <c r="A28" s="187"/>
      <c r="B28" s="64" t="s">
        <v>24</v>
      </c>
      <c r="C28" s="65"/>
      <c r="D28" s="66">
        <v>29300</v>
      </c>
      <c r="E28" s="67" t="s">
        <v>8</v>
      </c>
      <c r="F28" s="67" t="s">
        <v>8</v>
      </c>
      <c r="G28" s="67" t="s">
        <v>8</v>
      </c>
      <c r="H28" s="67" t="s">
        <v>8</v>
      </c>
      <c r="I28" s="68">
        <v>4950</v>
      </c>
      <c r="J28" s="68">
        <f>SUM(D28-I28)</f>
        <v>24350</v>
      </c>
      <c r="K28" s="68">
        <f>SUM((I28*100)/D28)</f>
        <v>16.89419795221843</v>
      </c>
      <c r="L28" s="69" t="s">
        <v>43</v>
      </c>
    </row>
    <row r="29" spans="1:12">
      <c r="A29" s="187"/>
      <c r="B29" s="46" t="s">
        <v>17</v>
      </c>
      <c r="C29" s="47"/>
      <c r="D29" s="31"/>
      <c r="E29" s="48"/>
      <c r="F29" s="48"/>
      <c r="G29" s="48"/>
      <c r="H29" s="48"/>
      <c r="I29" s="49"/>
      <c r="J29" s="49"/>
      <c r="K29" s="49"/>
      <c r="L29" s="50"/>
    </row>
    <row r="30" spans="1:12">
      <c r="A30" s="187"/>
      <c r="B30" s="51" t="s">
        <v>18</v>
      </c>
      <c r="C30" s="52" t="s">
        <v>44</v>
      </c>
      <c r="D30" s="10">
        <v>5100</v>
      </c>
      <c r="E30" s="53" t="s">
        <v>8</v>
      </c>
      <c r="F30" s="53" t="s">
        <v>8</v>
      </c>
      <c r="G30" s="53" t="s">
        <v>8</v>
      </c>
      <c r="H30" s="53" t="s">
        <v>8</v>
      </c>
      <c r="I30" s="54">
        <v>10200</v>
      </c>
      <c r="J30" s="54">
        <f>SUM(D30-I30)</f>
        <v>-5100</v>
      </c>
      <c r="K30" s="54">
        <f>SUM((I30*100)/D30)</f>
        <v>200</v>
      </c>
      <c r="L30" s="55" t="s">
        <v>43</v>
      </c>
    </row>
    <row r="31" spans="1:12">
      <c r="A31" s="187"/>
      <c r="B31" s="51" t="s">
        <v>21</v>
      </c>
      <c r="C31" s="52" t="s">
        <v>44</v>
      </c>
      <c r="D31" s="10">
        <v>833650</v>
      </c>
      <c r="E31" s="53" t="s">
        <v>8</v>
      </c>
      <c r="F31" s="53" t="s">
        <v>8</v>
      </c>
      <c r="G31" s="53" t="s">
        <v>8</v>
      </c>
      <c r="H31" s="53" t="s">
        <v>8</v>
      </c>
      <c r="I31" s="54">
        <v>737741</v>
      </c>
      <c r="J31" s="54">
        <f>SUM(D31-I31)</f>
        <v>95909</v>
      </c>
      <c r="K31" s="54">
        <f>SUM((I31*100)/D31)</f>
        <v>88.495291789120131</v>
      </c>
      <c r="L31" s="55" t="s">
        <v>43</v>
      </c>
    </row>
    <row r="32" spans="1:12">
      <c r="A32" s="187"/>
      <c r="B32" s="51" t="s">
        <v>22</v>
      </c>
      <c r="C32" s="52" t="s">
        <v>44</v>
      </c>
      <c r="D32" s="10">
        <v>3650</v>
      </c>
      <c r="E32" s="53" t="s">
        <v>8</v>
      </c>
      <c r="F32" s="53" t="s">
        <v>8</v>
      </c>
      <c r="G32" s="53" t="s">
        <v>8</v>
      </c>
      <c r="H32" s="53" t="s">
        <v>8</v>
      </c>
      <c r="I32" s="54">
        <v>0</v>
      </c>
      <c r="J32" s="54">
        <f>SUM(D32-I32)</f>
        <v>3650</v>
      </c>
      <c r="K32" s="54">
        <f>SUM((I32*100)/D32)</f>
        <v>0</v>
      </c>
      <c r="L32" s="55" t="s">
        <v>43</v>
      </c>
    </row>
    <row r="33" spans="1:12" ht="24.75" thickBot="1">
      <c r="A33" s="188"/>
      <c r="B33" s="56" t="s">
        <v>19</v>
      </c>
      <c r="C33" s="57" t="s">
        <v>44</v>
      </c>
      <c r="D33" s="23">
        <v>16050</v>
      </c>
      <c r="E33" s="58" t="s">
        <v>8</v>
      </c>
      <c r="F33" s="58" t="s">
        <v>8</v>
      </c>
      <c r="G33" s="58" t="s">
        <v>8</v>
      </c>
      <c r="H33" s="58" t="s">
        <v>8</v>
      </c>
      <c r="I33" s="59">
        <v>8950</v>
      </c>
      <c r="J33" s="59">
        <f>+D33-I33</f>
        <v>7100</v>
      </c>
      <c r="K33" s="59">
        <f>SUM((I33*100)/D33)</f>
        <v>55.763239875389409</v>
      </c>
      <c r="L33" s="60" t="s">
        <v>48</v>
      </c>
    </row>
    <row r="34" spans="1:12">
      <c r="A34" s="134">
        <v>2</v>
      </c>
      <c r="B34" s="135" t="s">
        <v>68</v>
      </c>
      <c r="C34" s="161" t="s">
        <v>44</v>
      </c>
      <c r="D34" s="22">
        <v>26400</v>
      </c>
      <c r="E34" s="136" t="s">
        <v>47</v>
      </c>
      <c r="F34" s="136" t="s">
        <v>47</v>
      </c>
      <c r="G34" s="136" t="s">
        <v>47</v>
      </c>
      <c r="H34" s="136" t="s">
        <v>47</v>
      </c>
      <c r="I34" s="137">
        <v>26400</v>
      </c>
      <c r="J34" s="137"/>
      <c r="K34" s="137">
        <f>SUM((I34*100)/D34)</f>
        <v>100</v>
      </c>
      <c r="L34" s="180" t="s">
        <v>43</v>
      </c>
    </row>
    <row r="35" spans="1:12">
      <c r="A35" s="138"/>
      <c r="B35" s="139"/>
      <c r="C35" s="140"/>
      <c r="D35" s="11"/>
      <c r="E35" s="141"/>
      <c r="F35" s="141"/>
      <c r="G35" s="141"/>
      <c r="H35" s="141"/>
      <c r="I35" s="12"/>
      <c r="J35" s="12"/>
      <c r="K35" s="12"/>
      <c r="L35" s="142"/>
    </row>
    <row r="36" spans="1:12">
      <c r="A36" s="143">
        <v>3</v>
      </c>
      <c r="B36" s="13" t="s">
        <v>70</v>
      </c>
      <c r="C36" s="103" t="s">
        <v>44</v>
      </c>
      <c r="D36" s="1">
        <v>178610</v>
      </c>
      <c r="E36" s="6" t="s">
        <v>8</v>
      </c>
      <c r="F36" s="6" t="s">
        <v>8</v>
      </c>
      <c r="G36" s="6" t="s">
        <v>8</v>
      </c>
      <c r="H36" s="6" t="s">
        <v>8</v>
      </c>
      <c r="I36" s="2">
        <v>162620</v>
      </c>
      <c r="J36" s="2">
        <f>SUM(D36-I36)</f>
        <v>15990</v>
      </c>
      <c r="K36" s="2">
        <f>SUM((I36*100)/D36)</f>
        <v>91.047533732713731</v>
      </c>
      <c r="L36" s="144" t="s">
        <v>43</v>
      </c>
    </row>
    <row r="37" spans="1:12">
      <c r="A37" s="143"/>
      <c r="B37" s="13"/>
      <c r="C37" s="106"/>
      <c r="D37" s="1"/>
      <c r="E37" s="6"/>
      <c r="F37" s="6"/>
      <c r="G37" s="6"/>
      <c r="H37" s="6"/>
      <c r="I37" s="2"/>
      <c r="J37" s="2"/>
      <c r="K37" s="2"/>
      <c r="L37" s="145"/>
    </row>
    <row r="38" spans="1:12">
      <c r="A38" s="146">
        <v>4</v>
      </c>
      <c r="B38" s="147" t="s">
        <v>26</v>
      </c>
      <c r="C38" s="148" t="s">
        <v>44</v>
      </c>
      <c r="D38" s="14">
        <v>10400</v>
      </c>
      <c r="E38" s="3" t="s">
        <v>8</v>
      </c>
      <c r="F38" s="3" t="s">
        <v>8</v>
      </c>
      <c r="G38" s="3" t="s">
        <v>8</v>
      </c>
      <c r="H38" s="3" t="s">
        <v>8</v>
      </c>
      <c r="I38" s="15">
        <v>20800</v>
      </c>
      <c r="J38" s="15">
        <f>SUM(D38-I38)</f>
        <v>-10400</v>
      </c>
      <c r="K38" s="15">
        <f>SUM((I38*100)/D38)</f>
        <v>200</v>
      </c>
      <c r="L38" s="149" t="s">
        <v>43</v>
      </c>
    </row>
    <row r="39" spans="1:12">
      <c r="A39" s="146"/>
      <c r="B39" s="147"/>
      <c r="C39" s="150"/>
      <c r="D39" s="14"/>
      <c r="E39" s="3"/>
      <c r="F39" s="3"/>
      <c r="G39" s="3"/>
      <c r="H39" s="3"/>
      <c r="I39" s="15"/>
      <c r="J39" s="15"/>
      <c r="K39" s="15"/>
      <c r="L39" s="151"/>
    </row>
    <row r="40" spans="1:12">
      <c r="A40" s="152">
        <v>5</v>
      </c>
      <c r="B40" s="153" t="s">
        <v>27</v>
      </c>
      <c r="C40" s="154" t="s">
        <v>44</v>
      </c>
      <c r="D40" s="16">
        <v>2140</v>
      </c>
      <c r="E40" s="155" t="s">
        <v>8</v>
      </c>
      <c r="F40" s="155" t="s">
        <v>8</v>
      </c>
      <c r="G40" s="155" t="s">
        <v>8</v>
      </c>
      <c r="H40" s="155" t="s">
        <v>8</v>
      </c>
      <c r="I40" s="17">
        <v>2140</v>
      </c>
      <c r="J40" s="17">
        <f>SUM(D40-I40)</f>
        <v>0</v>
      </c>
      <c r="K40" s="17">
        <f>SUM((I40*100)/D40)</f>
        <v>100</v>
      </c>
      <c r="L40" s="156" t="s">
        <v>43</v>
      </c>
    </row>
    <row r="41" spans="1:12">
      <c r="A41" s="152"/>
      <c r="B41" s="153"/>
      <c r="C41" s="157"/>
      <c r="D41" s="16"/>
      <c r="E41" s="155"/>
      <c r="F41" s="155"/>
      <c r="G41" s="155"/>
      <c r="H41" s="155"/>
      <c r="I41" s="17"/>
      <c r="J41" s="17"/>
      <c r="K41" s="17"/>
      <c r="L41" s="158"/>
    </row>
    <row r="42" spans="1:12" ht="24.6" customHeight="1">
      <c r="A42" s="159">
        <v>6</v>
      </c>
      <c r="B42" s="160" t="s">
        <v>28</v>
      </c>
      <c r="C42" s="161" t="s">
        <v>44</v>
      </c>
      <c r="D42" s="18">
        <v>39000</v>
      </c>
      <c r="E42" s="162" t="s">
        <v>47</v>
      </c>
      <c r="F42" s="162" t="s">
        <v>47</v>
      </c>
      <c r="G42" s="162" t="s">
        <v>47</v>
      </c>
      <c r="H42" s="162" t="s">
        <v>47</v>
      </c>
      <c r="I42" s="19">
        <v>31200</v>
      </c>
      <c r="J42" s="19">
        <f>SUM(D42-I42)</f>
        <v>7800</v>
      </c>
      <c r="K42" s="19">
        <f>SUM((I42*100)/D42)</f>
        <v>80</v>
      </c>
      <c r="L42" s="163" t="s">
        <v>43</v>
      </c>
    </row>
    <row r="43" spans="1:12">
      <c r="A43" s="159"/>
      <c r="B43" s="160" t="s">
        <v>33</v>
      </c>
      <c r="C43" s="164"/>
      <c r="D43" s="18"/>
      <c r="E43" s="162"/>
      <c r="F43" s="162"/>
      <c r="G43" s="162"/>
      <c r="H43" s="162"/>
      <c r="I43" s="19"/>
      <c r="J43" s="19"/>
      <c r="K43" s="19"/>
      <c r="L43" s="165"/>
    </row>
    <row r="44" spans="1:12">
      <c r="A44" s="41">
        <v>7</v>
      </c>
      <c r="B44" s="42" t="s">
        <v>50</v>
      </c>
      <c r="C44" s="39" t="s">
        <v>51</v>
      </c>
      <c r="D44" s="20">
        <v>207360</v>
      </c>
      <c r="E44" s="43" t="s">
        <v>52</v>
      </c>
      <c r="F44" s="43" t="s">
        <v>52</v>
      </c>
      <c r="G44" s="43" t="s">
        <v>52</v>
      </c>
      <c r="H44" s="43" t="s">
        <v>52</v>
      </c>
      <c r="I44" s="21">
        <v>207360</v>
      </c>
      <c r="J44" s="21">
        <f>SUM(D44-I44)</f>
        <v>0</v>
      </c>
      <c r="K44" s="21">
        <f>+I44*100/D44</f>
        <v>100</v>
      </c>
      <c r="L44" s="44" t="s">
        <v>48</v>
      </c>
    </row>
    <row r="45" spans="1:12">
      <c r="A45" s="41"/>
      <c r="B45" s="42" t="s">
        <v>53</v>
      </c>
      <c r="C45" s="39" t="s">
        <v>54</v>
      </c>
      <c r="D45" s="20">
        <v>4200</v>
      </c>
      <c r="E45" s="43" t="s">
        <v>55</v>
      </c>
      <c r="F45" s="43" t="s">
        <v>55</v>
      </c>
      <c r="G45" s="43" t="s">
        <v>55</v>
      </c>
      <c r="H45" s="43" t="s">
        <v>55</v>
      </c>
      <c r="I45" s="21">
        <v>28392.080000000002</v>
      </c>
      <c r="J45" s="21">
        <f>SUM(D45-I45)</f>
        <v>-24192.080000000002</v>
      </c>
      <c r="K45" s="21">
        <f>SUM((I45*100)/D45)</f>
        <v>676.00190476190471</v>
      </c>
      <c r="L45" s="44" t="s">
        <v>48</v>
      </c>
    </row>
    <row r="46" spans="1:12">
      <c r="A46" s="41"/>
      <c r="B46" s="42"/>
      <c r="C46" s="39" t="s">
        <v>56</v>
      </c>
      <c r="D46" s="20"/>
      <c r="E46" s="43"/>
      <c r="F46" s="43"/>
      <c r="G46" s="43"/>
      <c r="H46" s="43"/>
      <c r="I46" s="21"/>
      <c r="J46" s="21"/>
      <c r="K46" s="21"/>
      <c r="L46" s="166"/>
    </row>
    <row r="47" spans="1:12">
      <c r="A47" s="167"/>
      <c r="B47" s="168"/>
      <c r="C47" s="169" t="s">
        <v>57</v>
      </c>
      <c r="D47" s="32"/>
      <c r="E47" s="170"/>
      <c r="F47" s="170"/>
      <c r="G47" s="170"/>
      <c r="H47" s="170"/>
      <c r="I47" s="171"/>
      <c r="J47" s="171"/>
      <c r="K47" s="171"/>
      <c r="L47" s="172"/>
    </row>
    <row r="48" spans="1:12" ht="24.75" thickBot="1">
      <c r="A48" s="167">
        <v>8</v>
      </c>
      <c r="B48" s="168" t="s">
        <v>67</v>
      </c>
      <c r="C48" s="161" t="s">
        <v>44</v>
      </c>
      <c r="D48" s="32">
        <v>2815</v>
      </c>
      <c r="E48" s="170" t="s">
        <v>47</v>
      </c>
      <c r="F48" s="170" t="s">
        <v>47</v>
      </c>
      <c r="G48" s="170" t="s">
        <v>47</v>
      </c>
      <c r="H48" s="170" t="s">
        <v>47</v>
      </c>
      <c r="I48" s="171">
        <v>2815</v>
      </c>
      <c r="J48" s="171"/>
      <c r="K48" s="171">
        <v>100</v>
      </c>
      <c r="L48" s="179" t="s">
        <v>43</v>
      </c>
    </row>
    <row r="49" spans="1:12" ht="33.6" customHeight="1" thickBot="1">
      <c r="A49" s="184"/>
      <c r="B49" s="185"/>
      <c r="C49" s="34" t="s">
        <v>25</v>
      </c>
      <c r="D49" s="35">
        <f t="shared" ref="D49:J49" si="1">SUM(D7:D48)</f>
        <v>2111825</v>
      </c>
      <c r="E49" s="38" t="s">
        <v>47</v>
      </c>
      <c r="F49" s="38" t="s">
        <v>47</v>
      </c>
      <c r="G49" s="38" t="s">
        <v>47</v>
      </c>
      <c r="H49" s="38" t="s">
        <v>47</v>
      </c>
      <c r="I49" s="35">
        <f t="shared" si="1"/>
        <v>2084078.08</v>
      </c>
      <c r="J49" s="35">
        <f t="shared" si="1"/>
        <v>140496.91999999998</v>
      </c>
      <c r="K49" s="36">
        <f>SUM((I49*100)/D49)</f>
        <v>98.686116510601025</v>
      </c>
      <c r="L49" s="37"/>
    </row>
    <row r="50" spans="1:12">
      <c r="A50" s="181"/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</row>
    <row r="51" spans="1:12" ht="27">
      <c r="A51" s="173"/>
      <c r="B51" s="173"/>
      <c r="C51" s="173"/>
      <c r="D51" s="173"/>
      <c r="E51" s="173"/>
      <c r="F51" s="173"/>
      <c r="G51" s="173"/>
      <c r="H51" s="182" t="s">
        <v>64</v>
      </c>
      <c r="I51" s="183"/>
      <c r="J51" s="183"/>
      <c r="K51" s="173"/>
      <c r="L51" s="173"/>
    </row>
    <row r="53" spans="1:12">
      <c r="B53" s="174" t="s">
        <v>58</v>
      </c>
      <c r="D53" s="175" t="s">
        <v>61</v>
      </c>
      <c r="G53" s="181" t="s">
        <v>62</v>
      </c>
      <c r="H53" s="181"/>
    </row>
    <row r="54" spans="1:12">
      <c r="C54" s="173" t="s">
        <v>59</v>
      </c>
      <c r="E54" s="181"/>
      <c r="F54" s="181"/>
      <c r="G54" s="181"/>
      <c r="H54" s="181" t="s">
        <v>69</v>
      </c>
      <c r="I54" s="181"/>
      <c r="J54" s="181"/>
    </row>
    <row r="55" spans="1:12">
      <c r="C55" s="173" t="s">
        <v>60</v>
      </c>
      <c r="H55" s="181" t="s">
        <v>63</v>
      </c>
      <c r="I55" s="181"/>
      <c r="J55" s="181"/>
      <c r="L55"/>
    </row>
  </sheetData>
  <mergeCells count="18">
    <mergeCell ref="A50:L50"/>
    <mergeCell ref="A49:B49"/>
    <mergeCell ref="A7:A33"/>
    <mergeCell ref="A1:L1"/>
    <mergeCell ref="A2:L2"/>
    <mergeCell ref="A3:L3"/>
    <mergeCell ref="D4:H4"/>
    <mergeCell ref="C4:C6"/>
    <mergeCell ref="L4:L6"/>
    <mergeCell ref="B4:B6"/>
    <mergeCell ref="I4:I6"/>
    <mergeCell ref="K4:K6"/>
    <mergeCell ref="J4:J6"/>
    <mergeCell ref="H55:J55"/>
    <mergeCell ref="H54:J54"/>
    <mergeCell ref="H51:J51"/>
    <mergeCell ref="G53:H53"/>
    <mergeCell ref="E54:G54"/>
  </mergeCells>
  <phoneticPr fontId="2" type="noConversion"/>
  <printOptions horizontalCentered="1"/>
  <pageMargins left="0.48622047200000001" right="0.289370079" top="0.35" bottom="0.35" header="0.31496062992126" footer="0.31496062992126"/>
  <pageSetup paperSize="9" scale="6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สภ.เชียงแสน</vt:lpstr>
      <vt:lpstr>สภ.เชียงแสน!Print_Area</vt:lpstr>
      <vt:lpstr>สภ.เชียงแสน!Print_Titles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PC</cp:lastModifiedBy>
  <cp:lastPrinted>2024-04-19T05:47:51Z</cp:lastPrinted>
  <dcterms:created xsi:type="dcterms:W3CDTF">2023-05-30T14:10:06Z</dcterms:created>
  <dcterms:modified xsi:type="dcterms:W3CDTF">2025-04-04T07:20:39Z</dcterms:modified>
</cp:coreProperties>
</file>